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20" windowHeight="6030" tabRatio="972" activeTab="0"/>
  </bookViews>
  <sheets>
    <sheet name="contracte CJA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<sst xmlns="http://schemas.openxmlformats.org/spreadsheetml/2006/main" count="26" uniqueCount="26">
  <si>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Cronici</t>
  </si>
  <si>
    <t>L1</t>
  </si>
  <si>
    <t>L2</t>
  </si>
  <si>
    <t>L3</t>
  </si>
  <si>
    <t>T1</t>
  </si>
  <si>
    <t>L4</t>
  </si>
  <si>
    <t>L5</t>
  </si>
  <si>
    <t>L6</t>
  </si>
  <si>
    <t>T2</t>
  </si>
  <si>
    <t>L7</t>
  </si>
  <si>
    <t>L8</t>
  </si>
  <si>
    <t>L9</t>
  </si>
  <si>
    <t>T3</t>
  </si>
  <si>
    <t>L10</t>
  </si>
  <si>
    <t>L11</t>
  </si>
  <si>
    <t>L12</t>
  </si>
  <si>
    <t>T4</t>
  </si>
  <si>
    <t>DRG</t>
  </si>
  <si>
    <t>Psihiatrie</t>
  </si>
  <si>
    <t>CONTRACT CJAS 2014</t>
  </si>
  <si>
    <t>TOTAL AN 2014</t>
  </si>
  <si>
    <t>Trimestrializare servicii spitalicesti</t>
  </si>
  <si>
    <t>Recuperare sub 35 ore</t>
  </si>
  <si>
    <t>Total contract</t>
  </si>
  <si>
    <t>Spit zi cazuri</t>
  </si>
  <si>
    <t>Spit zi servicii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</si>
</sst>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00"/>
    <numFmt numFmtId="181" formatCode="mm/dd/yy"/>
    <numFmt numFmtId="182" formatCode="#,##0.000000"/>
    <numFmt numFmtId="183" formatCode="#,##0.0000"/>
    <numFmt numFmtId="184" formatCode="&quot;lei&quot;#,##0"/>
    <numFmt numFmtId="185" formatCode="#,##0.000"/>
    <numFmt numFmtId="186" formatCode="#,##0.00000"/>
    <numFmt numFmtId="187" formatCode="#,##0.00\ &quot;lei&quot;"/>
    <numFmt numFmtId="188" formatCode="[$-418]d\ mmmm\ yyyy"/>
    <numFmt numFmtId="189" formatCode="[$-418]d\-mmm;@"/>
    <numFmt numFmtId="190" formatCode="[$-F800]dddd\,\ mmmm\ dd\,\ yyyy"/>
    <numFmt numFmtId="191" formatCode="0.0"/>
    <numFmt numFmtId="192" formatCode="d/m/yyyy;@"/>
    <numFmt numFmtId="193" formatCode="mmm/yyyy"/>
    <numFmt numFmtId="194" formatCode="#,##0.0"/>
    <numFmt numFmtId="195" formatCode="&quot;Da&quot;;&quot;Da&quot;;&quot;Nu&quot;"/>
    <numFmt numFmtId="196" formatCode="&quot;Adevărat&quot;;&quot;Adevărat&quot;;&quot;Fals&quot;"/>
    <numFmt numFmtId="197" formatCode="&quot;Activat&quot;;&quot;Activat&quot;;&quot;Dezactivat&quot;"/>
    <numFmt numFmtId="198" formatCode="#,##0_ ;[Red]\-#,##0"/>
    <numFmt numFmtId="199" formatCode="#,##0.00_ ;[Red]\-#,##0.00"/>
    <numFmt numFmtId="200" formatCode="#,##0.00\ _l_e_i"/>
    <numFmt numFmtId="201" formatCode="dd/mm/yy;@"/>
    <numFmt numFmtId="202" formatCode="#,##0.0000000000"/>
    <numFmt numFmtId="203" formatCode="[$-F800]dddd\,&quot; &quot;mmmm&quot; &quot;dd\,&quot; &quot;yyyy"/>
    <numFmt numFmtId="204" formatCode="#,##0.00&quot; &quot;&quot; &quot;"/>
    <numFmt numFmtId="205" formatCode="[$-418]d\-mmm\-yy;@"/>
    <numFmt numFmtId="206" formatCode="0.0000"/>
    <numFmt numFmtId="207" formatCode="#,##0.000000000"/>
    <numFmt numFmtId="208" formatCode="0.00000"/>
    <numFmt numFmtId="209" formatCode="[$-409]dddd\,\ mmmm\ dd\,\ yyyy"/>
    <numFmt numFmtId="210" formatCode="[$-409]d\-mmm\-yy;@"/>
    <numFmt numFmtId="211" formatCode="[$-418]d\-mmm\-yyyy;@"/>
    <numFmt numFmtId="212" formatCode="#,##0.00000000000"/>
    <numFmt numFmtId="213" formatCode="[$-409]h:mm:ss\ AM/PM"/>
    <numFmt numFmtId="214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2" width="11.7109375" style="0" bestFit="1" customWidth="1"/>
    <col min="3" max="3" width="12.7109375" style="0" bestFit="1" customWidth="1"/>
    <col min="6" max="6" width="12.7109375" style="0" bestFit="1" customWidth="1"/>
    <col min="8" max="8" width="12.7109375" style="0" bestFit="1" customWidth="1"/>
  </cols>
  <sheetData>
    <row r="1" spans="1:8" ht="12.75">
      <c r="A1" s="10" t="s">
        <v>19</v>
      </c>
      <c r="B1" s="2"/>
      <c r="C1" s="2"/>
      <c r="D1" s="2"/>
      <c r="E1" s="2"/>
      <c r="F1" s="5"/>
      <c r="G1" s="9"/>
      <c r="H1" s="9"/>
    </row>
    <row r="2" spans="1:8" ht="38.25">
      <c r="A2" s="14" t="s">
        <v>18</v>
      </c>
      <c r="B2" s="14" t="s">
        <v>0</v>
      </c>
      <c r="C2" s="14" t="s">
        <v>17</v>
      </c>
      <c r="D2" s="16" t="s">
        <v>24</v>
      </c>
      <c r="E2" s="16" t="s">
        <v>25</v>
      </c>
      <c r="F2" s="15" t="s">
        <v>21</v>
      </c>
      <c r="G2" s="15" t="s">
        <v>22</v>
      </c>
      <c r="H2" s="15" t="s">
        <v>23</v>
      </c>
    </row>
    <row r="3" spans="1:8" ht="12.75">
      <c r="A3" s="13"/>
      <c r="B3" s="11"/>
      <c r="C3" s="11"/>
      <c r="D3" s="11"/>
      <c r="E3" s="11"/>
      <c r="F3" s="12">
        <f>B3+C3+D3</f>
        <v>0</v>
      </c>
      <c r="G3" s="11"/>
      <c r="H3" s="12">
        <f>F3+G3</f>
        <v>0</v>
      </c>
    </row>
    <row r="4" spans="1:8" ht="12.75">
      <c r="A4" s="7" t="s">
        <v>1</v>
      </c>
      <c r="B4" s="12">
        <v>716890</v>
      </c>
      <c r="C4" s="12">
        <v>524347.55</v>
      </c>
      <c r="D4" s="12">
        <v>1750</v>
      </c>
      <c r="E4" s="12"/>
      <c r="F4" s="12">
        <f>B4+C4+D4+E4</f>
        <v>1242987.55</v>
      </c>
      <c r="G4" s="12">
        <v>7818.53</v>
      </c>
      <c r="H4" s="12">
        <f>F4+G4</f>
        <v>1250806.08</v>
      </c>
    </row>
    <row r="5" spans="1:8" ht="12.75">
      <c r="A5" s="7" t="s">
        <v>2</v>
      </c>
      <c r="B5" s="12">
        <v>763535</v>
      </c>
      <c r="C5" s="12">
        <v>815122.1</v>
      </c>
      <c r="D5" s="12">
        <v>3060</v>
      </c>
      <c r="E5" s="12"/>
      <c r="F5" s="12">
        <f>B5+C5+D5+E5</f>
        <v>1581717.1</v>
      </c>
      <c r="G5" s="12">
        <v>11365.97</v>
      </c>
      <c r="H5" s="12">
        <f>F5+G5</f>
        <v>1593083.07</v>
      </c>
    </row>
    <row r="6" spans="1:8" ht="12.75">
      <c r="A6" s="7" t="s">
        <v>3</v>
      </c>
      <c r="B6" s="12">
        <v>843890</v>
      </c>
      <c r="C6" s="12">
        <v>850078.62</v>
      </c>
      <c r="D6" s="12">
        <v>2050</v>
      </c>
      <c r="E6" s="12"/>
      <c r="F6" s="12">
        <f>B6+C6+D6+E6</f>
        <v>1696018.62</v>
      </c>
      <c r="G6" s="12">
        <v>13401.75</v>
      </c>
      <c r="H6" s="12">
        <f>F6+G6</f>
        <v>1709420.37</v>
      </c>
    </row>
    <row r="7" spans="1:8" ht="12.75">
      <c r="A7" s="3" t="s">
        <v>4</v>
      </c>
      <c r="B7" s="11">
        <f aca="true" t="shared" si="0" ref="B7:H7">SUM(B4:B6)</f>
        <v>2324315</v>
      </c>
      <c r="C7" s="11">
        <f t="shared" si="0"/>
        <v>2189548.27</v>
      </c>
      <c r="D7" s="11">
        <f t="shared" si="0"/>
        <v>6860</v>
      </c>
      <c r="E7" s="11">
        <f t="shared" si="0"/>
        <v>0</v>
      </c>
      <c r="F7" s="11">
        <f t="shared" si="0"/>
        <v>4520723.2700000005</v>
      </c>
      <c r="G7" s="11">
        <f t="shared" si="0"/>
        <v>32586.25</v>
      </c>
      <c r="H7" s="11">
        <f t="shared" si="0"/>
        <v>4553309.5200000005</v>
      </c>
    </row>
    <row r="8" spans="1:8" ht="12.75">
      <c r="A8" s="7" t="s">
        <v>5</v>
      </c>
      <c r="B8" s="12">
        <v>748390</v>
      </c>
      <c r="C8" s="12">
        <v>708663.66</v>
      </c>
      <c r="D8" s="12">
        <v>3230</v>
      </c>
      <c r="E8" s="12"/>
      <c r="F8" s="12">
        <f>B8+C8+D8+E8</f>
        <v>1460283.6600000001</v>
      </c>
      <c r="G8" s="12">
        <v>11006.12</v>
      </c>
      <c r="H8" s="12">
        <f>F8+G8</f>
        <v>1471289.7800000003</v>
      </c>
    </row>
    <row r="9" spans="1:8" ht="12.75">
      <c r="A9" s="7" t="s">
        <v>6</v>
      </c>
      <c r="B9" s="12">
        <v>797295</v>
      </c>
      <c r="C9" s="12">
        <v>737416.18</v>
      </c>
      <c r="D9" s="12">
        <v>3920</v>
      </c>
      <c r="E9" s="12"/>
      <c r="F9" s="12">
        <f>B9+C9+D9+E9</f>
        <v>1538631.1800000002</v>
      </c>
      <c r="G9" s="12">
        <v>15669.82</v>
      </c>
      <c r="H9" s="12">
        <f>F9+G9</f>
        <v>1554301.0000000002</v>
      </c>
    </row>
    <row r="10" spans="1:8" ht="12.75">
      <c r="A10" s="7" t="s">
        <v>7</v>
      </c>
      <c r="B10" s="12">
        <v>831002.87</v>
      </c>
      <c r="C10" s="12">
        <v>816773.97</v>
      </c>
      <c r="D10" s="12"/>
      <c r="E10" s="12">
        <v>850</v>
      </c>
      <c r="F10" s="12">
        <f>B10+C10+D10+E10</f>
        <v>1648626.8399999999</v>
      </c>
      <c r="G10" s="12"/>
      <c r="H10" s="12">
        <f>F10+G10</f>
        <v>1648626.8399999999</v>
      </c>
    </row>
    <row r="11" spans="1:8" ht="12.75">
      <c r="A11" s="3" t="s">
        <v>8</v>
      </c>
      <c r="B11" s="11">
        <f aca="true" t="shared" si="1" ref="B11:H11">SUM(B8:B10)</f>
        <v>2376687.87</v>
      </c>
      <c r="C11" s="11">
        <f t="shared" si="1"/>
        <v>2262853.81</v>
      </c>
      <c r="D11" s="11">
        <f t="shared" si="1"/>
        <v>7150</v>
      </c>
      <c r="E11" s="11">
        <f t="shared" si="1"/>
        <v>850</v>
      </c>
      <c r="F11" s="11">
        <f t="shared" si="1"/>
        <v>4647541.68</v>
      </c>
      <c r="G11" s="11">
        <f t="shared" si="1"/>
        <v>26675.940000000002</v>
      </c>
      <c r="H11" s="11">
        <f t="shared" si="1"/>
        <v>4674217.62</v>
      </c>
    </row>
    <row r="12" spans="1:8" ht="12.75">
      <c r="A12" s="7" t="s">
        <v>9</v>
      </c>
      <c r="B12" s="12">
        <f>807195+53925</f>
        <v>861120</v>
      </c>
      <c r="C12" s="4">
        <v>811959.98</v>
      </c>
      <c r="D12" s="12"/>
      <c r="E12" s="12">
        <v>550</v>
      </c>
      <c r="F12" s="12">
        <f>B12+C12+D12+E12</f>
        <v>1673629.98</v>
      </c>
      <c r="G12" s="12"/>
      <c r="H12" s="12">
        <f>F12+G12</f>
        <v>1673629.98</v>
      </c>
    </row>
    <row r="13" spans="1:8" ht="12.75">
      <c r="A13" s="7" t="s">
        <v>10</v>
      </c>
      <c r="B13" s="12">
        <v>807195</v>
      </c>
      <c r="C13" s="6">
        <v>741354.77</v>
      </c>
      <c r="D13" s="12"/>
      <c r="E13" s="12">
        <v>1250</v>
      </c>
      <c r="F13" s="12">
        <f>B13+C13+D13+E13</f>
        <v>1549799.77</v>
      </c>
      <c r="G13" s="12"/>
      <c r="H13" s="12">
        <f>F13+G13</f>
        <v>1549799.77</v>
      </c>
    </row>
    <row r="14" spans="1:8" ht="12.75">
      <c r="A14" s="7" t="s">
        <v>11</v>
      </c>
      <c r="B14" s="12">
        <f>798015-53925</f>
        <v>744090</v>
      </c>
      <c r="C14" s="8">
        <v>665935.56</v>
      </c>
      <c r="D14" s="12"/>
      <c r="E14" s="12">
        <v>700</v>
      </c>
      <c r="F14" s="12">
        <f>B14+C14+D14+E14</f>
        <v>1410725.56</v>
      </c>
      <c r="G14" s="12"/>
      <c r="H14" s="12">
        <f>F14+G14</f>
        <v>1410725.56</v>
      </c>
    </row>
    <row r="15" spans="1:8" ht="12.75">
      <c r="A15" s="3" t="s">
        <v>12</v>
      </c>
      <c r="B15" s="11">
        <f aca="true" t="shared" si="2" ref="B15:H15">SUM(B12:B14)</f>
        <v>2412405</v>
      </c>
      <c r="C15" s="11">
        <f t="shared" si="2"/>
        <v>2219250.31</v>
      </c>
      <c r="D15" s="11">
        <f t="shared" si="2"/>
        <v>0</v>
      </c>
      <c r="E15" s="11">
        <f t="shared" si="2"/>
        <v>2500</v>
      </c>
      <c r="F15" s="11">
        <f t="shared" si="2"/>
        <v>4634155.3100000005</v>
      </c>
      <c r="G15" s="11">
        <f t="shared" si="2"/>
        <v>0</v>
      </c>
      <c r="H15" s="11">
        <f t="shared" si="2"/>
        <v>4634155.3100000005</v>
      </c>
    </row>
    <row r="16" spans="1:8" ht="12.75">
      <c r="A16" s="7" t="s">
        <v>13</v>
      </c>
      <c r="B16" s="12">
        <v>802110</v>
      </c>
      <c r="C16" s="12">
        <v>901821.16</v>
      </c>
      <c r="D16" s="12"/>
      <c r="E16" s="12">
        <v>20050</v>
      </c>
      <c r="F16" s="12">
        <f>B16+C16+D16+E16</f>
        <v>1723981.1600000001</v>
      </c>
      <c r="G16" s="12"/>
      <c r="H16" s="12">
        <f>F16+G16</f>
        <v>1723981.1600000001</v>
      </c>
    </row>
    <row r="17" spans="1:8" ht="12.75">
      <c r="A17" s="7" t="s">
        <v>14</v>
      </c>
      <c r="B17" s="12">
        <v>728100</v>
      </c>
      <c r="C17" s="12">
        <v>815169.29</v>
      </c>
      <c r="D17" s="12"/>
      <c r="E17" s="12">
        <v>16500</v>
      </c>
      <c r="F17" s="12">
        <f>B17+C17+D17+E17</f>
        <v>1559769.29</v>
      </c>
      <c r="G17" s="12"/>
      <c r="H17" s="12">
        <f>F17+G17</f>
        <v>1559769.29</v>
      </c>
    </row>
    <row r="18" spans="1:8" ht="12.75">
      <c r="A18" s="7" t="s">
        <v>15</v>
      </c>
      <c r="B18" s="12">
        <v>714300</v>
      </c>
      <c r="C18" s="12">
        <v>799122.67</v>
      </c>
      <c r="D18" s="12"/>
      <c r="E18" s="12">
        <v>16170</v>
      </c>
      <c r="F18" s="12">
        <f>B18+C18+D18+E18</f>
        <v>1529592.67</v>
      </c>
      <c r="G18" s="12"/>
      <c r="H18" s="12">
        <f>F18+G18</f>
        <v>1529592.67</v>
      </c>
    </row>
    <row r="19" spans="1:8" ht="12.75">
      <c r="A19" s="3" t="s">
        <v>16</v>
      </c>
      <c r="B19" s="11">
        <f aca="true" t="shared" si="3" ref="B19:H19">SUM(B16:B18)</f>
        <v>2244510</v>
      </c>
      <c r="C19" s="11">
        <f t="shared" si="3"/>
        <v>2516113.12</v>
      </c>
      <c r="D19" s="11">
        <f t="shared" si="3"/>
        <v>0</v>
      </c>
      <c r="E19" s="11">
        <f t="shared" si="3"/>
        <v>52720</v>
      </c>
      <c r="F19" s="11">
        <f t="shared" si="3"/>
        <v>4813343.12</v>
      </c>
      <c r="G19" s="11">
        <f t="shared" si="3"/>
        <v>0</v>
      </c>
      <c r="H19" s="11">
        <f t="shared" si="3"/>
        <v>4813343.12</v>
      </c>
    </row>
    <row r="20" spans="1:8" ht="12.75">
      <c r="A20" s="3" t="s">
        <v>20</v>
      </c>
      <c r="B20" s="11">
        <f aca="true" t="shared" si="4" ref="B20:H20">B7+B11+B15+B19</f>
        <v>9357917.870000001</v>
      </c>
      <c r="C20" s="11">
        <f t="shared" si="4"/>
        <v>9187765.510000002</v>
      </c>
      <c r="D20" s="11">
        <f t="shared" si="4"/>
        <v>14010</v>
      </c>
      <c r="E20" s="11">
        <f t="shared" si="4"/>
        <v>56070</v>
      </c>
      <c r="F20" s="17">
        <f t="shared" si="4"/>
        <v>18615763.38</v>
      </c>
      <c r="G20" s="11">
        <f t="shared" si="4"/>
        <v>59262.19</v>
      </c>
      <c r="H20" s="11">
        <f t="shared" si="4"/>
        <v>18675025.57</v>
      </c>
    </row>
    <row r="21" spans="1:8" ht="12.75">
      <c r="A21" s="7"/>
      <c r="B21" s="8"/>
      <c r="C21" s="8"/>
      <c r="D21" s="8"/>
      <c r="E21" s="8"/>
      <c r="F21" s="8"/>
      <c r="G21" s="8"/>
      <c r="H21" s="8"/>
    </row>
    <row r="23" spans="2:5" ht="12.75">
      <c r="B23" s="1"/>
      <c r="C23" s="1"/>
      <c r="D23" s="1"/>
      <c r="E23" s="1"/>
    </row>
    <row r="26" spans="3:8" ht="12.75">
      <c r="C26" s="1"/>
      <c r="H26" s="1"/>
    </row>
    <row r="27" ht="12.75">
      <c r="C27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SPITALPSYH</dc:creator>
  <cp:keywords/>
  <dc:description/>
  <cp:lastModifiedBy>1</cp:lastModifiedBy>
  <cp:lastPrinted>2015-02-24T07:42:53Z</cp:lastPrinted>
  <dcterms:created xsi:type="dcterms:W3CDTF">2004-01-19T10:09:16Z</dcterms:created>
  <dcterms:modified xsi:type="dcterms:W3CDTF">2016-01-26T12:12:53Z</dcterms:modified>
  <cp:category/>
  <cp:version/>
  <cp:contentType/>
  <cp:contentStatus/>
</cp:coreProperties>
</file>